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nder\OneDrive\Documents\SDDA 2022 submited state finiancil report  completed Janaury  12, 2023\"/>
    </mc:Choice>
  </mc:AlternateContent>
  <xr:revisionPtr revIDLastSave="0" documentId="8_{83115AFD-EE58-4CDA-9431-F7BD8CBC22B6}" xr6:coauthVersionLast="47" xr6:coauthVersionMax="47" xr10:uidLastSave="{00000000-0000-0000-0000-000000000000}"/>
  <bookViews>
    <workbookView xWindow="-120" yWindow="-120" windowWidth="19440" windowHeight="11040"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3" l="1"/>
  <c r="G44" i="3" l="1"/>
  <c r="G38" i="3"/>
  <c r="G41" i="3"/>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<sst xmlns="http://schemas.openxmlformats.org/spreadsheetml/2006/main" count="172" uniqueCount="128">
  <si>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</si>
  <si>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</si>
  <si>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</si>
  <si>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</si>
  <si>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</si>
  <si>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</si>
  <si>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</si>
  <si>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</si>
  <si>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</si>
  <si>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</si>
  <si>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</si>
  <si>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</si>
  <si>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</si>
  <si>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</si>
  <si>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</si>
  <si>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</si>
  <si>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</si>
  <si>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</si>
  <si>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</si>
  <si>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</si>
  <si>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</si>
  <si>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</si>
  <si>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</si>
  <si>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</si>
  <si>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</si>
  <si>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</si>
  <si>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</si>
  <si>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</si>
  <si>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</si>
  <si>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</si>
  <si>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</si>
  <si>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</si>
  <si>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</si>
  <si>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</si>
  <si>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</si>
  <si>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</si>
  <si>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</si>
  <si>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</si>
  <si>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</si>
  <si>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</si>
  <si>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</si>
  <si>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</si>
  <si>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</si>
  <si>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</si>
  <si>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</si>
  <si>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</si>
  <si>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</si>
  <si>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</si>
  <si>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</si>
  <si>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</si>
  <si>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</si>
  <si>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</si>
  <si>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</si>
  <si>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</si>
  <si>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</si>
  <si>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</si>
  <si>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</si>
  <si>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</si>
  <si>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</si>
  <si>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</si>
  <si>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</si>
  <si>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</si>
  <si>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</si>
  <si>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</si>
  <si>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</si>
  <si>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</si>
  <si>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</si>
  <si>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</si>
  <si>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</si>
  <si>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</si>
  <si>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</si>
  <si>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</si>
  <si>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</si>
  <si>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</si>
  <si>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</si>
  <si>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</si>
  <si>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</si>
  <si>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</si>
  <si>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</si>
  <si>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</si>
  <si>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</si>
  <si>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</si>
  <si>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</si>
  <si>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</si>
  <si>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</si>
  <si>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</si>
  <si>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</si>
  <si>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</si>
  <si>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</si>
  <si>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</si>
  <si>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</si>
  <si>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</si>
  <si>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</si>
  <si>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</si>
  <si>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</si>
  <si>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</si>
  <si>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</si>
  <si>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</si>
  <si>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</si>
  <si>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</si>
  <si>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</si>
  <si>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</si>
  <si>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</si>
  <si>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</si>
  <si>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</si>
  <si>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</si>
  <si>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</si>
  <si>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</si>
  <si>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</si>
  <si>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</si>
  <si>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</si>
  <si>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</si>
  <si>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</si>
  <si>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</si>
  <si>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Village of Stockbridge</t>
  </si>
  <si>
    <t>Downtown Development Authority</t>
  </si>
  <si>
    <t>No</t>
  </si>
  <si>
    <t>Seasonal Decorations</t>
  </si>
  <si>
    <t>Events</t>
  </si>
  <si>
    <t>Legal</t>
  </si>
  <si>
    <t>Downtown Beautification</t>
  </si>
  <si>
    <t>Contracted Services</t>
  </si>
  <si>
    <t>Community Promotion</t>
  </si>
  <si>
    <t>Festivals</t>
  </si>
  <si>
    <t>Capital outlays</t>
  </si>
  <si>
    <t>Airport</t>
  </si>
  <si>
    <t>Various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</si>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</sst>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0" fontId="6" fillId="2" borderId="3" xfId="0" applyFont="1" applyFill="1" applyBorder="1" applyAlignment="1" applyProtection="1">
      <alignment horizontal="left"/>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110" zoomScaleNormal="110" zoomScaleSheetLayoutView="110" workbookViewId="0">
      <pane ySplit="3" topLeftCell="A19" activePane="bottomLeft" state="frozen"/>
      <selection pane="bottomLeft" activeCell="M25" sqref="M25"/>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70" t="s">
        <v>13</v>
      </c>
      <c r="C1" s="70"/>
      <c r="D1" s="70"/>
      <c r="E1" s="70"/>
      <c r="F1" s="70"/>
      <c r="G1"/>
      <c r="H1"/>
      <c r="I1"/>
      <c r="J1"/>
      <c r="K1"/>
      <c r="L1"/>
    </row>
    <row r="2" spans="1:12" ht="31.9" customHeight="1" x14ac:dyDescent="0.25">
      <c r="A2"/>
      <c r="B2" s="22" t="s">
        <v>78</v>
      </c>
      <c r="C2" s="69" t="s">
        <v>114</v>
      </c>
      <c r="D2" s="69"/>
      <c r="E2" s="69"/>
      <c r="F2" s="23" t="s">
        <v>93</v>
      </c>
      <c r="G2" s="24" t="s">
        <v>80</v>
      </c>
      <c r="H2"/>
      <c r="I2"/>
      <c r="J2"/>
      <c r="K2"/>
      <c r="L2"/>
    </row>
    <row r="3" spans="1:12" ht="51.6" customHeight="1" x14ac:dyDescent="0.2">
      <c r="A3"/>
      <c r="B3" s="17" t="s">
        <v>102</v>
      </c>
      <c r="C3" s="71" t="s">
        <v>115</v>
      </c>
      <c r="D3" s="71"/>
      <c r="E3" s="71"/>
      <c r="F3" s="49">
        <v>1</v>
      </c>
      <c r="G3" s="25">
        <v>2022</v>
      </c>
      <c r="H3" s="26"/>
      <c r="I3"/>
      <c r="J3"/>
      <c r="K3"/>
      <c r="L3"/>
    </row>
    <row r="4" spans="1:12" ht="20.100000000000001" customHeight="1" x14ac:dyDescent="0.2">
      <c r="A4"/>
      <c r="B4" s="27"/>
      <c r="C4" s="27" t="s">
        <v>84</v>
      </c>
      <c r="D4"/>
      <c r="E4"/>
      <c r="F4" s="48">
        <v>1985</v>
      </c>
      <c r="G4"/>
      <c r="H4"/>
      <c r="I4"/>
      <c r="J4"/>
      <c r="K4"/>
      <c r="L4"/>
    </row>
    <row r="5" spans="1:12" ht="30.6" customHeight="1" x14ac:dyDescent="0.2">
      <c r="A5"/>
      <c r="B5"/>
      <c r="C5" s="72" t="s">
        <v>86</v>
      </c>
      <c r="D5" s="72"/>
      <c r="E5" s="73"/>
      <c r="F5" s="48">
        <v>2017</v>
      </c>
      <c r="G5"/>
      <c r="H5"/>
      <c r="I5"/>
      <c r="J5"/>
      <c r="K5"/>
      <c r="L5"/>
    </row>
    <row r="6" spans="1:12" ht="20.100000000000001" customHeight="1" x14ac:dyDescent="0.2">
      <c r="A6"/>
      <c r="B6"/>
      <c r="C6" s="27" t="s">
        <v>85</v>
      </c>
      <c r="D6"/>
      <c r="E6"/>
      <c r="F6" s="48">
        <v>2039</v>
      </c>
      <c r="G6"/>
      <c r="H6"/>
      <c r="I6"/>
      <c r="J6"/>
      <c r="K6"/>
      <c r="L6"/>
    </row>
    <row r="7" spans="1:12" ht="20.100000000000001" customHeight="1" x14ac:dyDescent="0.2">
      <c r="A7"/>
      <c r="B7" s="28"/>
      <c r="C7" s="29" t="s">
        <v>104</v>
      </c>
      <c r="D7" s="28"/>
      <c r="E7" s="28"/>
      <c r="F7" s="48" t="s">
        <v>116</v>
      </c>
      <c r="G7"/>
      <c r="H7"/>
      <c r="I7"/>
      <c r="J7"/>
      <c r="K7"/>
      <c r="L7"/>
    </row>
    <row r="8" spans="1:12" ht="20.100000000000001" customHeight="1" x14ac:dyDescent="0.2">
      <c r="A8"/>
      <c r="B8" s="28"/>
      <c r="C8" s="27" t="s">
        <v>82</v>
      </c>
      <c r="D8" s="28"/>
      <c r="E8" s="28"/>
      <c r="F8" s="48">
        <v>1986</v>
      </c>
      <c r="G8"/>
      <c r="H8"/>
      <c r="I8"/>
      <c r="J8"/>
      <c r="K8"/>
      <c r="L8"/>
    </row>
    <row r="9" spans="1:12" ht="46.15" customHeight="1" x14ac:dyDescent="0.2">
      <c r="A9"/>
      <c r="B9" s="28"/>
      <c r="C9" s="72" t="s">
        <v>88</v>
      </c>
      <c r="D9" s="72"/>
      <c r="E9" s="73"/>
      <c r="F9" s="48" t="s">
        <v>116</v>
      </c>
      <c r="G9"/>
      <c r="H9"/>
      <c r="I9"/>
      <c r="J9"/>
      <c r="K9"/>
      <c r="L9"/>
    </row>
    <row r="10" spans="1:12" ht="20.100000000000001" customHeight="1" x14ac:dyDescent="0.2">
      <c r="A10"/>
      <c r="B10" s="28"/>
      <c r="C10" s="27" t="s">
        <v>89</v>
      </c>
      <c r="D10" s="28"/>
      <c r="E10" s="28"/>
      <c r="F10" s="19"/>
      <c r="G10"/>
      <c r="H10"/>
      <c r="I10"/>
      <c r="J10"/>
      <c r="K10"/>
      <c r="L10"/>
    </row>
    <row r="11" spans="1:12" ht="20.100000000000001" customHeight="1" x14ac:dyDescent="0.2">
      <c r="A11"/>
      <c r="B11" s="28"/>
      <c r="C11" s="27" t="s">
        <v>87</v>
      </c>
      <c r="D11" s="28"/>
      <c r="E11" s="28"/>
      <c r="F11" s="48"/>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34</v>
      </c>
      <c r="D13"/>
      <c r="E13"/>
      <c r="F13"/>
      <c r="G13" s="21">
        <v>219986</v>
      </c>
      <c r="H13" s="32"/>
      <c r="I13" s="32"/>
      <c r="J13"/>
      <c r="K13"/>
      <c r="L13"/>
    </row>
    <row r="14" spans="1:12" ht="20.100000000000001" customHeight="1" x14ac:dyDescent="0.2">
      <c r="A14"/>
      <c r="B14"/>
      <c r="C14" t="s">
        <v>101</v>
      </c>
      <c r="D14"/>
      <c r="E14"/>
      <c r="F14"/>
      <c r="G14" s="21">
        <v>0</v>
      </c>
      <c r="H14"/>
      <c r="I14" s="32"/>
      <c r="J14"/>
      <c r="K14"/>
      <c r="L14"/>
    </row>
    <row r="15" spans="1:12" ht="20.100000000000001" customHeight="1" x14ac:dyDescent="0.2">
      <c r="A15"/>
      <c r="B15"/>
      <c r="C15" t="s">
        <v>1</v>
      </c>
      <c r="D15"/>
      <c r="E15"/>
      <c r="F15"/>
      <c r="G15" s="21">
        <v>219</v>
      </c>
      <c r="H15" s="32"/>
      <c r="I15" s="32"/>
      <c r="J15"/>
      <c r="K15"/>
      <c r="L15"/>
    </row>
    <row r="16" spans="1:12" ht="20.100000000000001" customHeight="1" x14ac:dyDescent="0.2">
      <c r="A16"/>
      <c r="B16"/>
      <c r="C16" s="27" t="s">
        <v>90</v>
      </c>
      <c r="D16"/>
      <c r="E16"/>
      <c r="F16"/>
      <c r="G16" s="21">
        <v>0</v>
      </c>
      <c r="H16" s="32"/>
      <c r="I16" s="32"/>
      <c r="J16"/>
      <c r="K16"/>
      <c r="L16"/>
    </row>
    <row r="17" spans="1:12" ht="20.100000000000001" customHeight="1" x14ac:dyDescent="0.2">
      <c r="A17"/>
      <c r="B17"/>
      <c r="C17" s="27" t="s">
        <v>30</v>
      </c>
      <c r="D17"/>
      <c r="E17"/>
      <c r="F17"/>
      <c r="G17" s="21">
        <v>0</v>
      </c>
      <c r="H17" s="32"/>
      <c r="I17" s="32"/>
      <c r="J17"/>
      <c r="K17"/>
      <c r="L17"/>
    </row>
    <row r="18" spans="1:12" ht="20.100000000000001" customHeight="1" x14ac:dyDescent="0.2">
      <c r="A18"/>
      <c r="B18"/>
      <c r="C18"/>
      <c r="D18"/>
      <c r="E18"/>
      <c r="F18" t="s">
        <v>2</v>
      </c>
      <c r="G18" s="33">
        <f>SUM(G13:G17)</f>
        <v>220205</v>
      </c>
      <c r="H18" s="32"/>
      <c r="I18" s="32"/>
      <c r="J18"/>
      <c r="K18"/>
      <c r="L18"/>
    </row>
    <row r="19" spans="1:12" ht="20.100000000000001" customHeight="1" x14ac:dyDescent="0.2">
      <c r="A19"/>
      <c r="B19"/>
      <c r="C19"/>
      <c r="D19"/>
      <c r="E19"/>
      <c r="F19"/>
      <c r="G19" s="33"/>
      <c r="H19" s="32"/>
      <c r="I19" s="32"/>
      <c r="J19"/>
      <c r="K19"/>
      <c r="L19"/>
    </row>
    <row r="20" spans="1:12" ht="20.100000000000001" customHeight="1" x14ac:dyDescent="0.25">
      <c r="A20" s="34"/>
      <c r="B20" s="34" t="s">
        <v>6</v>
      </c>
      <c r="C20" s="35"/>
      <c r="D20" s="35"/>
      <c r="E20" s="36"/>
      <c r="F20"/>
      <c r="G20" s="56" t="s">
        <v>100</v>
      </c>
      <c r="H20" s="57"/>
      <c r="I20" s="56" t="s">
        <v>99</v>
      </c>
      <c r="J20"/>
      <c r="K20"/>
      <c r="L20"/>
    </row>
    <row r="21" spans="1:12" ht="20.100000000000001" customHeight="1" x14ac:dyDescent="0.2">
      <c r="A21" s="35"/>
      <c r="B21" s="35"/>
      <c r="C21" s="35" t="s">
        <v>28</v>
      </c>
      <c r="D21" s="35"/>
      <c r="E21" s="35"/>
      <c r="F21" s="35"/>
      <c r="G21" s="55">
        <f>33083+160+18340</f>
        <v>51583</v>
      </c>
      <c r="H21" s="37"/>
      <c r="I21" s="60"/>
      <c r="J21"/>
      <c r="K21"/>
      <c r="L21"/>
    </row>
    <row r="22" spans="1:12" ht="20.100000000000001" customHeight="1" x14ac:dyDescent="0.2">
      <c r="A22" s="35"/>
      <c r="B22" s="47"/>
      <c r="C22" s="35" t="s">
        <v>96</v>
      </c>
      <c r="D22" s="35"/>
      <c r="E22" s="35"/>
      <c r="F22" s="35"/>
      <c r="G22" s="18">
        <v>0</v>
      </c>
      <c r="H22" s="37"/>
      <c r="I22" s="60"/>
      <c r="J22"/>
      <c r="K22"/>
      <c r="L22"/>
    </row>
    <row r="23" spans="1:12" ht="20.100000000000001" customHeight="1" x14ac:dyDescent="0.2">
      <c r="A23" s="35"/>
      <c r="B23" s="47"/>
      <c r="C23" s="35" t="s">
        <v>97</v>
      </c>
      <c r="D23" s="35"/>
      <c r="E23" s="35"/>
      <c r="F23" s="35"/>
      <c r="G23" s="18">
        <v>86822</v>
      </c>
      <c r="H23" s="37"/>
      <c r="I23" s="60"/>
      <c r="J23"/>
      <c r="K23"/>
      <c r="L23"/>
    </row>
    <row r="24" spans="1:12" ht="20.100000000000001" customHeight="1" x14ac:dyDescent="0.2">
      <c r="A24" s="35"/>
      <c r="B24" s="47"/>
      <c r="C24" s="35" t="s">
        <v>98</v>
      </c>
      <c r="D24" s="35"/>
      <c r="E24" s="35"/>
      <c r="F24" s="35"/>
      <c r="G24" s="18">
        <v>0</v>
      </c>
      <c r="H24" s="37"/>
      <c r="I24" s="60"/>
      <c r="J24"/>
      <c r="K24"/>
      <c r="L24"/>
    </row>
    <row r="25" spans="1:12" ht="20.100000000000001" customHeight="1" x14ac:dyDescent="0.2">
      <c r="A25" s="35"/>
      <c r="B25" s="47"/>
      <c r="C25" s="35" t="s">
        <v>7</v>
      </c>
      <c r="D25" s="35"/>
      <c r="E25" s="35"/>
      <c r="F25" s="35"/>
      <c r="G25" s="18">
        <v>0</v>
      </c>
      <c r="H25" s="37"/>
      <c r="I25" s="60"/>
      <c r="J25"/>
      <c r="K25"/>
      <c r="L25"/>
    </row>
    <row r="26" spans="1:12" ht="20.100000000000001" customHeight="1" x14ac:dyDescent="0.2">
      <c r="A26" s="35"/>
      <c r="B26" s="47"/>
      <c r="C26" s="35" t="s">
        <v>29</v>
      </c>
      <c r="D26" s="35"/>
      <c r="E26" s="35"/>
      <c r="F26" s="35"/>
      <c r="G26" s="18">
        <v>18441</v>
      </c>
      <c r="H26" s="37"/>
      <c r="I26" s="60"/>
      <c r="J26"/>
      <c r="K26"/>
      <c r="L26"/>
    </row>
    <row r="27" spans="1:12" ht="20.100000000000001" customHeight="1" x14ac:dyDescent="0.2">
      <c r="A27" s="35"/>
      <c r="B27" s="47"/>
      <c r="C27" s="35" t="s">
        <v>92</v>
      </c>
      <c r="D27" s="35"/>
      <c r="E27" s="35"/>
      <c r="F27" s="50" t="s">
        <v>125</v>
      </c>
      <c r="G27" s="18">
        <v>3419</v>
      </c>
      <c r="H27" s="37"/>
      <c r="I27" s="60"/>
      <c r="J27"/>
      <c r="K27"/>
      <c r="L27"/>
    </row>
    <row r="28" spans="1:12" ht="20.100000000000001" customHeight="1" x14ac:dyDescent="0.2">
      <c r="A28" s="35"/>
      <c r="B28" s="47"/>
      <c r="C28" s="35" t="s">
        <v>92</v>
      </c>
      <c r="D28" s="35"/>
      <c r="E28" s="35"/>
      <c r="F28" s="50" t="s">
        <v>126</v>
      </c>
      <c r="G28" s="18">
        <v>18728</v>
      </c>
      <c r="H28" s="37"/>
      <c r="I28" s="60"/>
      <c r="J28"/>
      <c r="K28"/>
      <c r="L28"/>
    </row>
    <row r="29" spans="1:12" ht="20.100000000000001" customHeight="1" x14ac:dyDescent="0.2">
      <c r="A29" s="35"/>
      <c r="B29" s="47"/>
      <c r="C29" s="35" t="s">
        <v>92</v>
      </c>
      <c r="D29" s="35"/>
      <c r="E29" s="35"/>
      <c r="F29" s="50" t="s">
        <v>127</v>
      </c>
      <c r="G29" s="18">
        <v>40993</v>
      </c>
      <c r="H29" s="37"/>
      <c r="I29" s="60"/>
      <c r="J29"/>
      <c r="K29"/>
      <c r="L29"/>
    </row>
    <row r="30" spans="1:12" ht="20.100000000000001" customHeight="1" x14ac:dyDescent="0.2">
      <c r="A30" s="35"/>
      <c r="B30" s="47"/>
      <c r="C30" s="35" t="s">
        <v>11</v>
      </c>
      <c r="D30" s="35"/>
      <c r="E30" s="35"/>
      <c r="F30" s="35"/>
      <c r="G30" s="18">
        <v>0</v>
      </c>
      <c r="H30" s="37"/>
      <c r="I30" s="60"/>
      <c r="J30"/>
      <c r="K30"/>
      <c r="L30"/>
    </row>
    <row r="31" spans="1:12" ht="20.100000000000001" customHeight="1" x14ac:dyDescent="0.2">
      <c r="A31" s="35"/>
      <c r="B31" s="35"/>
      <c r="C31" s="35" t="s">
        <v>12</v>
      </c>
      <c r="D31" s="35"/>
      <c r="E31" s="35"/>
      <c r="F31" s="35"/>
      <c r="G31" s="18">
        <v>0</v>
      </c>
      <c r="H31" s="37"/>
      <c r="I31" s="60"/>
      <c r="J31"/>
      <c r="K31"/>
      <c r="L31"/>
    </row>
    <row r="32" spans="1:12" ht="20.100000000000001" customHeight="1" x14ac:dyDescent="0.2">
      <c r="A32" s="35"/>
      <c r="B32" s="35"/>
      <c r="C32" s="35" t="s">
        <v>8</v>
      </c>
      <c r="D32" s="35"/>
      <c r="E32" s="35"/>
      <c r="F32" s="35"/>
      <c r="G32" s="18">
        <v>0</v>
      </c>
      <c r="H32" s="37"/>
      <c r="I32" s="60"/>
      <c r="J32"/>
      <c r="K32"/>
      <c r="L32"/>
    </row>
    <row r="33" spans="1:12" ht="20.100000000000001" customHeight="1" x14ac:dyDescent="0.2">
      <c r="A33" s="35"/>
      <c r="B33" s="35"/>
      <c r="C33" s="35" t="s">
        <v>9</v>
      </c>
      <c r="D33" s="35"/>
      <c r="E33" s="35"/>
      <c r="F33" s="35"/>
      <c r="G33" s="18">
        <v>0</v>
      </c>
      <c r="H33" s="37"/>
      <c r="I33" s="60"/>
      <c r="J33"/>
      <c r="K33"/>
      <c r="L33"/>
    </row>
    <row r="34" spans="1:12" ht="20.100000000000001" customHeight="1" x14ac:dyDescent="0.2">
      <c r="A34" s="35"/>
      <c r="B34" s="35"/>
      <c r="C34" s="35" t="s">
        <v>91</v>
      </c>
      <c r="D34" s="35"/>
      <c r="E34" s="35"/>
      <c r="F34" s="35"/>
      <c r="G34" s="18">
        <v>0</v>
      </c>
      <c r="H34" s="37"/>
      <c r="I34" s="60"/>
      <c r="J34"/>
      <c r="K34"/>
      <c r="L34"/>
    </row>
    <row r="35" spans="1:12" ht="20.100000000000001" customHeight="1" thickBot="1" x14ac:dyDescent="0.3">
      <c r="A35" s="35"/>
      <c r="B35" s="35"/>
      <c r="C35" s="35"/>
      <c r="D35" s="35"/>
      <c r="E35" s="35"/>
      <c r="F35" s="34" t="s">
        <v>2</v>
      </c>
      <c r="G35" s="46">
        <f>SUM(G21:G34)</f>
        <v>219986</v>
      </c>
      <c r="H35" s="37"/>
      <c r="I35" s="32"/>
      <c r="J35"/>
      <c r="K35"/>
      <c r="L35"/>
    </row>
    <row r="36" spans="1:12" ht="17.25" customHeight="1" thickTop="1" x14ac:dyDescent="0.2">
      <c r="A36" s="30"/>
      <c r="B36"/>
      <c r="C36"/>
      <c r="D36"/>
      <c r="E36"/>
      <c r="F36"/>
      <c r="G36" s="38"/>
      <c r="H36" s="32"/>
      <c r="I36" s="32"/>
      <c r="J36"/>
      <c r="K36"/>
      <c r="L36"/>
    </row>
    <row r="37" spans="1:12" ht="20.100000000000001" customHeight="1" x14ac:dyDescent="0.2">
      <c r="A37"/>
      <c r="B37" s="42" t="s">
        <v>3</v>
      </c>
      <c r="C37" s="65" t="s">
        <v>117</v>
      </c>
      <c r="D37" s="65"/>
      <c r="E37" s="65"/>
      <c r="F37"/>
      <c r="G37" s="21">
        <v>6384</v>
      </c>
      <c r="H37" s="32"/>
      <c r="I37" s="32"/>
      <c r="J37"/>
      <c r="K37"/>
      <c r="L37"/>
    </row>
    <row r="38" spans="1:12" ht="20.100000000000001" customHeight="1" x14ac:dyDescent="0.2">
      <c r="A38"/>
      <c r="B38"/>
      <c r="C38" s="65" t="s">
        <v>118</v>
      </c>
      <c r="D38" s="65"/>
      <c r="E38" s="65"/>
      <c r="F38"/>
      <c r="G38" s="21">
        <f>7000+1600+500+7000+2500+1000+500</f>
        <v>20100</v>
      </c>
      <c r="H38" s="32"/>
      <c r="I38" s="32"/>
      <c r="J38"/>
      <c r="K38"/>
      <c r="L38"/>
    </row>
    <row r="39" spans="1:12" ht="20.100000000000001" customHeight="1" x14ac:dyDescent="0.2">
      <c r="A39"/>
      <c r="B39"/>
      <c r="C39" s="65" t="s">
        <v>119</v>
      </c>
      <c r="D39" s="65"/>
      <c r="E39" s="65"/>
      <c r="F39"/>
      <c r="G39" s="21">
        <v>7686</v>
      </c>
      <c r="H39" s="32"/>
      <c r="I39" s="32"/>
      <c r="J39"/>
      <c r="K39"/>
      <c r="L39"/>
    </row>
    <row r="40" spans="1:12" ht="20.100000000000001" customHeight="1" x14ac:dyDescent="0.2">
      <c r="A40"/>
      <c r="B40"/>
      <c r="C40" s="65" t="s">
        <v>120</v>
      </c>
      <c r="D40" s="65"/>
      <c r="E40" s="65"/>
      <c r="F40"/>
      <c r="G40" s="21">
        <v>750</v>
      </c>
      <c r="H40" s="32"/>
      <c r="I40" s="32"/>
      <c r="J40"/>
      <c r="K40"/>
      <c r="L40"/>
    </row>
    <row r="41" spans="1:12" ht="20.100000000000001" customHeight="1" x14ac:dyDescent="0.2">
      <c r="A41"/>
      <c r="B41"/>
      <c r="C41" s="65" t="s">
        <v>121</v>
      </c>
      <c r="D41" s="65"/>
      <c r="E41" s="65"/>
      <c r="F41"/>
      <c r="G41" s="21">
        <f>2828+2104+5375</f>
        <v>10307</v>
      </c>
      <c r="H41" s="32"/>
      <c r="I41" s="32"/>
      <c r="J41"/>
      <c r="K41"/>
      <c r="L41"/>
    </row>
    <row r="42" spans="1:12" ht="17.25" customHeight="1" x14ac:dyDescent="0.2">
      <c r="A42" s="26"/>
      <c r="B42"/>
      <c r="C42" s="65" t="s">
        <v>122</v>
      </c>
      <c r="D42" s="65"/>
      <c r="E42" s="65"/>
      <c r="F42"/>
      <c r="G42" s="21">
        <v>225</v>
      </c>
      <c r="H42" s="32"/>
      <c r="I42" s="32"/>
      <c r="J42"/>
      <c r="K42"/>
      <c r="L42"/>
    </row>
    <row r="43" spans="1:12" ht="20.100000000000001" customHeight="1" x14ac:dyDescent="0.2">
      <c r="A43" s="26"/>
      <c r="B43"/>
      <c r="C43" s="74" t="s">
        <v>123</v>
      </c>
      <c r="D43" s="74"/>
      <c r="E43" s="74"/>
      <c r="F43"/>
      <c r="G43" s="21">
        <v>3354</v>
      </c>
      <c r="H43" s="32"/>
      <c r="I43" s="32"/>
      <c r="J43"/>
      <c r="K43"/>
      <c r="L43"/>
    </row>
    <row r="44" spans="1:12" ht="20.100000000000001" customHeight="1" x14ac:dyDescent="0.2">
      <c r="A44"/>
      <c r="B44"/>
      <c r="C44" s="74" t="s">
        <v>124</v>
      </c>
      <c r="D44" s="74"/>
      <c r="E44" s="74"/>
      <c r="F44"/>
      <c r="G44" s="21">
        <f>3149+7479+17400</f>
        <v>28028</v>
      </c>
      <c r="H44" s="32"/>
      <c r="I44" s="32"/>
      <c r="J44"/>
      <c r="K44"/>
      <c r="L44"/>
    </row>
    <row r="45" spans="1:12" ht="20.100000000000001" customHeight="1" x14ac:dyDescent="0.2">
      <c r="A45"/>
      <c r="B45"/>
      <c r="C45" s="74"/>
      <c r="D45" s="74"/>
      <c r="E45" s="74"/>
      <c r="F45"/>
      <c r="G45" s="21">
        <v>0</v>
      </c>
      <c r="H45" s="32"/>
      <c r="I45" s="32"/>
      <c r="J45"/>
      <c r="K45"/>
      <c r="L45"/>
    </row>
    <row r="46" spans="1:12" ht="20.100000000000001" customHeight="1" x14ac:dyDescent="0.2">
      <c r="A46"/>
      <c r="B46"/>
      <c r="C46" s="74"/>
      <c r="D46" s="74"/>
      <c r="E46" s="74"/>
      <c r="F46"/>
      <c r="G46" s="21">
        <v>0</v>
      </c>
      <c r="H46" s="32"/>
      <c r="I46" s="32"/>
      <c r="J46"/>
      <c r="K46"/>
      <c r="L46"/>
    </row>
    <row r="47" spans="1:12" ht="20.100000000000001" customHeight="1" x14ac:dyDescent="0.2">
      <c r="A47"/>
      <c r="B47"/>
      <c r="C47" s="74"/>
      <c r="D47" s="74"/>
      <c r="E47" s="74"/>
      <c r="F47"/>
      <c r="G47" s="21">
        <v>0</v>
      </c>
      <c r="H47" s="32"/>
      <c r="I47" s="32"/>
      <c r="J47"/>
      <c r="K47"/>
      <c r="L47"/>
    </row>
    <row r="48" spans="1:12" ht="20.100000000000001" customHeight="1" x14ac:dyDescent="0.2">
      <c r="A48"/>
      <c r="B48" s="27" t="s">
        <v>81</v>
      </c>
      <c r="C48" s="74"/>
      <c r="D48" s="74"/>
      <c r="E48" s="74"/>
      <c r="F48"/>
      <c r="G48" s="21">
        <v>0</v>
      </c>
      <c r="H48" s="32"/>
      <c r="I48" s="32"/>
      <c r="J48"/>
      <c r="K48"/>
      <c r="L48"/>
    </row>
    <row r="49" spans="1:13" ht="20.100000000000001" customHeight="1" x14ac:dyDescent="0.2">
      <c r="A49"/>
      <c r="B49" s="27" t="s">
        <v>81</v>
      </c>
      <c r="C49" s="74"/>
      <c r="D49" s="74"/>
      <c r="E49" s="74"/>
      <c r="F49"/>
      <c r="G49" s="21">
        <v>0</v>
      </c>
      <c r="H49" s="32"/>
      <c r="I49" s="32"/>
      <c r="J49"/>
      <c r="K49"/>
      <c r="L49"/>
    </row>
    <row r="50" spans="1:13" ht="20.100000000000001" customHeight="1" x14ac:dyDescent="0.2">
      <c r="A50"/>
      <c r="B50"/>
      <c r="C50" s="78" t="s">
        <v>83</v>
      </c>
      <c r="D50" s="78"/>
      <c r="E50" s="78"/>
      <c r="F50"/>
      <c r="G50" s="21">
        <v>0</v>
      </c>
      <c r="H50" s="32"/>
      <c r="I50" s="32"/>
      <c r="J50"/>
      <c r="K50"/>
      <c r="L50"/>
    </row>
    <row r="51" spans="1:13" ht="20.100000000000001" customHeight="1" x14ac:dyDescent="0.2">
      <c r="A51"/>
      <c r="B51"/>
      <c r="C51"/>
      <c r="D51"/>
      <c r="E51"/>
      <c r="F51" t="s">
        <v>2</v>
      </c>
      <c r="G51" s="33">
        <f>SUM(G37:G50)</f>
        <v>76834</v>
      </c>
      <c r="H51" s="32"/>
      <c r="I51" s="32"/>
      <c r="J51"/>
      <c r="K51"/>
      <c r="L51"/>
    </row>
    <row r="52" spans="1:13" ht="5.25" customHeight="1" x14ac:dyDescent="0.2">
      <c r="A52"/>
      <c r="B52"/>
      <c r="C52"/>
      <c r="D52"/>
      <c r="E52"/>
      <c r="F52"/>
      <c r="G52" s="38"/>
      <c r="H52" s="32"/>
      <c r="I52" s="39"/>
      <c r="J52" s="40"/>
      <c r="K52"/>
      <c r="L52"/>
    </row>
    <row r="53" spans="1:13" ht="20.100000000000001" customHeight="1" x14ac:dyDescent="0.2">
      <c r="A53" s="41"/>
      <c r="B53" s="42" t="s">
        <v>94</v>
      </c>
      <c r="C53" s="27" t="s">
        <v>4</v>
      </c>
      <c r="D53"/>
      <c r="E53"/>
      <c r="F53"/>
      <c r="G53" s="21">
        <v>0</v>
      </c>
      <c r="H53" s="32"/>
      <c r="I53" s="32"/>
      <c r="J53" s="40"/>
      <c r="K53"/>
      <c r="L53"/>
    </row>
    <row r="54" spans="1:13" ht="20.100000000000001" customHeight="1" x14ac:dyDescent="0.2">
      <c r="A54" s="41"/>
      <c r="B54" s="42"/>
      <c r="C54" s="27" t="s">
        <v>1</v>
      </c>
      <c r="D54"/>
      <c r="E54"/>
      <c r="F54"/>
      <c r="G54" s="21">
        <v>0</v>
      </c>
      <c r="H54" s="32"/>
      <c r="I54" s="32"/>
      <c r="J54" s="40"/>
      <c r="K54"/>
      <c r="L54"/>
    </row>
    <row r="55" spans="1:13" ht="20.100000000000001" customHeight="1" x14ac:dyDescent="0.2">
      <c r="A55"/>
      <c r="B55" s="42" t="s">
        <v>95</v>
      </c>
      <c r="C55" t="s">
        <v>4</v>
      </c>
      <c r="D55"/>
      <c r="E55"/>
      <c r="F55"/>
      <c r="G55" s="21">
        <v>0</v>
      </c>
      <c r="H55" s="32"/>
      <c r="I55" s="32"/>
      <c r="J55"/>
      <c r="K55"/>
      <c r="L55"/>
    </row>
    <row r="56" spans="1:13" ht="20.100000000000001" customHeight="1" x14ac:dyDescent="0.2">
      <c r="A56"/>
      <c r="B56"/>
      <c r="C56" t="s">
        <v>1</v>
      </c>
      <c r="D56"/>
      <c r="E56"/>
      <c r="F56"/>
      <c r="G56" s="21">
        <v>0</v>
      </c>
      <c r="H56" s="32"/>
      <c r="I56" s="32"/>
      <c r="J56"/>
      <c r="K56"/>
      <c r="L56"/>
    </row>
    <row r="57" spans="1:13" ht="20.100000000000001" customHeight="1" x14ac:dyDescent="0.2">
      <c r="A57"/>
      <c r="B57"/>
      <c r="C57"/>
      <c r="D57"/>
      <c r="E57"/>
      <c r="F57" s="42" t="s">
        <v>2</v>
      </c>
      <c r="G57" s="33">
        <f>SUM(G53:G56)</f>
        <v>0</v>
      </c>
      <c r="H57" s="32"/>
      <c r="I57" s="32"/>
      <c r="J57"/>
      <c r="K57"/>
      <c r="L57"/>
    </row>
    <row r="58" spans="1:13" ht="20.100000000000001" customHeight="1" x14ac:dyDescent="0.2">
      <c r="A58"/>
      <c r="B58"/>
      <c r="C58"/>
      <c r="D58"/>
      <c r="E58"/>
      <c r="F58" s="42"/>
      <c r="G58" s="33"/>
      <c r="H58" s="32"/>
      <c r="I58" s="32"/>
      <c r="J58"/>
      <c r="K58"/>
      <c r="L58"/>
    </row>
    <row r="59" spans="1:13" ht="16.5" customHeight="1" x14ac:dyDescent="0.2">
      <c r="A59" s="30"/>
      <c r="B59" s="42" t="s">
        <v>79</v>
      </c>
      <c r="C59"/>
      <c r="D59"/>
      <c r="E59"/>
      <c r="F59"/>
      <c r="G59" s="21">
        <v>0</v>
      </c>
      <c r="H59" s="32"/>
      <c r="I59" s="32"/>
      <c r="J59"/>
      <c r="K59"/>
      <c r="L59"/>
    </row>
    <row r="60" spans="1:13" ht="16.5" customHeight="1" x14ac:dyDescent="0.2">
      <c r="A60" s="30"/>
      <c r="B60" s="27"/>
      <c r="C60"/>
      <c r="D60"/>
      <c r="E60"/>
      <c r="F60"/>
      <c r="G60"/>
      <c r="H60" s="32"/>
      <c r="I60" s="32"/>
      <c r="J60"/>
      <c r="K60"/>
      <c r="L60"/>
    </row>
    <row r="61" spans="1:13" ht="16.5" customHeight="1" x14ac:dyDescent="0.2">
      <c r="A61" s="30"/>
      <c r="B61" s="42" t="s">
        <v>106</v>
      </c>
      <c r="C61"/>
      <c r="D61"/>
      <c r="E61"/>
      <c r="F61"/>
      <c r="G61" s="21">
        <v>0</v>
      </c>
      <c r="H61" s="32"/>
      <c r="I61" s="32"/>
      <c r="J61"/>
      <c r="K61"/>
      <c r="L61"/>
    </row>
    <row r="62" spans="1:13" ht="20.100000000000001" customHeight="1" x14ac:dyDescent="0.2">
      <c r="A62"/>
      <c r="B62" s="42" t="s">
        <v>105</v>
      </c>
      <c r="C62"/>
      <c r="D62"/>
      <c r="E62"/>
      <c r="F62"/>
      <c r="G62" s="21">
        <v>0</v>
      </c>
      <c r="H62" s="32"/>
      <c r="I62" s="43"/>
      <c r="J62"/>
      <c r="K62"/>
      <c r="L62"/>
    </row>
    <row r="63" spans="1:13" ht="12" customHeight="1" x14ac:dyDescent="0.2">
      <c r="A63"/>
      <c r="B63"/>
      <c r="C63"/>
      <c r="D63"/>
      <c r="E63"/>
      <c r="F63"/>
      <c r="G63" s="32"/>
      <c r="H63" s="32"/>
      <c r="I63" s="32"/>
      <c r="J63"/>
      <c r="K63"/>
      <c r="L63"/>
    </row>
    <row r="64" spans="1:13" ht="20.100000000000001" customHeight="1" x14ac:dyDescent="0.2">
      <c r="A64" s="41"/>
      <c r="B64" s="42" t="s">
        <v>103</v>
      </c>
      <c r="C64" s="76"/>
      <c r="D64" s="76"/>
      <c r="E64" s="76"/>
      <c r="F64" s="76"/>
      <c r="G64" s="77"/>
      <c r="H64" s="77"/>
      <c r="I64" s="61" t="s">
        <v>19</v>
      </c>
      <c r="J64" s="62"/>
      <c r="K64" s="54"/>
      <c r="L64"/>
      <c r="M64"/>
    </row>
    <row r="65" spans="1:13" ht="20.100000000000001" customHeight="1" x14ac:dyDescent="0.2">
      <c r="A65"/>
      <c r="B65" s="44" t="s">
        <v>67</v>
      </c>
      <c r="C65" s="75" t="s">
        <v>10</v>
      </c>
      <c r="D65" s="75"/>
      <c r="E65" s="75" t="s">
        <v>14</v>
      </c>
      <c r="F65" s="75"/>
      <c r="G65" s="75" t="s">
        <v>5</v>
      </c>
      <c r="H65" s="75"/>
      <c r="I65" s="63"/>
      <c r="J65" s="64" t="s">
        <v>17</v>
      </c>
      <c r="K65" s="54"/>
      <c r="L65"/>
      <c r="M65"/>
    </row>
    <row r="66" spans="1:13" ht="20.100000000000001" customHeight="1" x14ac:dyDescent="0.2">
      <c r="A66" t="s">
        <v>15</v>
      </c>
      <c r="B66"/>
      <c r="C66" s="67">
        <v>7825414</v>
      </c>
      <c r="D66" s="67"/>
      <c r="E66" s="67">
        <v>2426200</v>
      </c>
      <c r="F66" s="67"/>
      <c r="G66" s="66">
        <f>C66-E66</f>
        <v>5399214</v>
      </c>
      <c r="H66" s="66"/>
      <c r="I66" s="2">
        <v>40.744</v>
      </c>
      <c r="J66" s="58">
        <f>G66*I66/1000</f>
        <v>219985.575216</v>
      </c>
      <c r="K66" s="54"/>
      <c r="L66" s="52"/>
      <c r="M66"/>
    </row>
    <row r="67" spans="1:13" ht="20.100000000000001" customHeight="1" x14ac:dyDescent="0.2">
      <c r="A67" t="s">
        <v>16</v>
      </c>
      <c r="B67"/>
      <c r="C67" s="67">
        <v>0</v>
      </c>
      <c r="D67" s="67"/>
      <c r="E67" s="67">
        <v>0</v>
      </c>
      <c r="F67" s="67"/>
      <c r="G67" s="66">
        <f t="shared" ref="G67:G78" si="0">C67-E67</f>
        <v>0</v>
      </c>
      <c r="H67" s="66"/>
      <c r="I67" s="2">
        <v>0</v>
      </c>
      <c r="J67" s="58">
        <f t="shared" ref="J67:J85" si="1">G67*I67/1000</f>
        <v>0</v>
      </c>
      <c r="K67" s="54"/>
      <c r="L67" s="52"/>
      <c r="M67"/>
    </row>
    <row r="68" spans="1:13" ht="20.100000000000001" customHeight="1" x14ac:dyDescent="0.2">
      <c r="A68" t="s">
        <v>22</v>
      </c>
      <c r="B68"/>
      <c r="C68" s="67">
        <v>0</v>
      </c>
      <c r="D68" s="67"/>
      <c r="E68" s="67">
        <v>0</v>
      </c>
      <c r="F68" s="67"/>
      <c r="G68" s="66">
        <f t="shared" si="0"/>
        <v>0</v>
      </c>
      <c r="H68" s="66"/>
      <c r="I68" s="2">
        <v>0</v>
      </c>
      <c r="J68" s="58">
        <f t="shared" si="1"/>
        <v>0</v>
      </c>
      <c r="K68" s="54"/>
      <c r="L68" s="52"/>
      <c r="M68"/>
    </row>
    <row r="69" spans="1:13" ht="20.100000000000001" customHeight="1" x14ac:dyDescent="0.2">
      <c r="A69" t="s">
        <v>23</v>
      </c>
      <c r="B69"/>
      <c r="C69" s="67">
        <v>0</v>
      </c>
      <c r="D69" s="67"/>
      <c r="E69" s="67">
        <v>0</v>
      </c>
      <c r="F69" s="67"/>
      <c r="G69" s="66">
        <f t="shared" si="0"/>
        <v>0</v>
      </c>
      <c r="H69" s="66"/>
      <c r="I69" s="2">
        <v>0</v>
      </c>
      <c r="J69" s="58">
        <f t="shared" si="1"/>
        <v>0</v>
      </c>
      <c r="K69" s="54"/>
      <c r="L69" s="52"/>
      <c r="M69"/>
    </row>
    <row r="70" spans="1:13" ht="20.100000000000001" customHeight="1" x14ac:dyDescent="0.2">
      <c r="A70" t="s">
        <v>20</v>
      </c>
      <c r="B70"/>
      <c r="C70" s="67">
        <v>0</v>
      </c>
      <c r="D70" s="67"/>
      <c r="E70" s="67">
        <v>0</v>
      </c>
      <c r="F70" s="67"/>
      <c r="G70" s="66">
        <f t="shared" si="0"/>
        <v>0</v>
      </c>
      <c r="H70" s="66"/>
      <c r="I70" s="2">
        <v>0</v>
      </c>
      <c r="J70" s="58">
        <f t="shared" si="1"/>
        <v>0</v>
      </c>
      <c r="K70" s="54"/>
      <c r="L70" s="52"/>
      <c r="M70"/>
    </row>
    <row r="71" spans="1:13" ht="20.100000000000001" customHeight="1" x14ac:dyDescent="0.2">
      <c r="A71" t="s">
        <v>21</v>
      </c>
      <c r="B71"/>
      <c r="C71" s="67">
        <v>0</v>
      </c>
      <c r="D71" s="67"/>
      <c r="E71" s="67">
        <v>0</v>
      </c>
      <c r="F71" s="67"/>
      <c r="G71" s="66">
        <f>C71-E71</f>
        <v>0</v>
      </c>
      <c r="H71" s="66"/>
      <c r="I71" s="2">
        <v>0</v>
      </c>
      <c r="J71" s="58">
        <f t="shared" si="1"/>
        <v>0</v>
      </c>
      <c r="K71" s="54"/>
      <c r="L71" s="52"/>
      <c r="M71"/>
    </row>
    <row r="72" spans="1:13" ht="20.100000000000001" customHeight="1" x14ac:dyDescent="0.2">
      <c r="A72" t="s">
        <v>24</v>
      </c>
      <c r="B72"/>
      <c r="C72" s="67">
        <v>0</v>
      </c>
      <c r="D72" s="67"/>
      <c r="E72" s="67">
        <v>0</v>
      </c>
      <c r="F72" s="67"/>
      <c r="G72" s="66">
        <f>C72-E72</f>
        <v>0</v>
      </c>
      <c r="H72" s="66"/>
      <c r="I72" s="2">
        <v>0</v>
      </c>
      <c r="J72" s="58">
        <f t="shared" si="1"/>
        <v>0</v>
      </c>
      <c r="K72" s="54"/>
      <c r="L72" s="53"/>
      <c r="M72"/>
    </row>
    <row r="73" spans="1:13" ht="20.100000000000001" customHeight="1" x14ac:dyDescent="0.2">
      <c r="A73" t="s">
        <v>25</v>
      </c>
      <c r="B73"/>
      <c r="C73" s="67">
        <v>0</v>
      </c>
      <c r="D73" s="67"/>
      <c r="E73" s="67">
        <v>0</v>
      </c>
      <c r="F73" s="67"/>
      <c r="G73" s="66">
        <f t="shared" si="0"/>
        <v>0</v>
      </c>
      <c r="H73" s="66"/>
      <c r="I73" s="2">
        <v>0</v>
      </c>
      <c r="J73" s="58">
        <f t="shared" si="1"/>
        <v>0</v>
      </c>
      <c r="K73" s="54"/>
      <c r="L73" s="53"/>
      <c r="M73"/>
    </row>
    <row r="74" spans="1:13" ht="20.100000000000001" customHeight="1" x14ac:dyDescent="0.2">
      <c r="A74" t="s">
        <v>26</v>
      </c>
      <c r="B74"/>
      <c r="C74" s="67">
        <v>0</v>
      </c>
      <c r="D74" s="67"/>
      <c r="E74" s="67">
        <v>0</v>
      </c>
      <c r="F74" s="67"/>
      <c r="G74" s="66">
        <f>C74-E74</f>
        <v>0</v>
      </c>
      <c r="H74" s="66"/>
      <c r="I74" s="2">
        <v>0</v>
      </c>
      <c r="J74" s="58">
        <f t="shared" si="1"/>
        <v>0</v>
      </c>
      <c r="K74" s="54"/>
      <c r="L74" s="53"/>
      <c r="M74"/>
    </row>
    <row r="75" spans="1:13" ht="20.100000000000001" customHeight="1" x14ac:dyDescent="0.2">
      <c r="A75" s="27" t="s">
        <v>69</v>
      </c>
      <c r="B75"/>
      <c r="C75" s="67">
        <v>0</v>
      </c>
      <c r="D75" s="67"/>
      <c r="E75" s="67">
        <v>0</v>
      </c>
      <c r="F75" s="67"/>
      <c r="G75" s="66">
        <f>C75-E75</f>
        <v>0</v>
      </c>
      <c r="H75" s="66"/>
      <c r="I75" s="2">
        <v>0</v>
      </c>
      <c r="J75" s="58">
        <f t="shared" si="1"/>
        <v>0</v>
      </c>
      <c r="K75" s="54"/>
      <c r="L75"/>
      <c r="M75"/>
    </row>
    <row r="76" spans="1:13" ht="20.100000000000001" customHeight="1" x14ac:dyDescent="0.2">
      <c r="A76" s="27" t="s">
        <v>70</v>
      </c>
      <c r="B76"/>
      <c r="C76" s="67">
        <v>0</v>
      </c>
      <c r="D76" s="67"/>
      <c r="E76" s="67">
        <v>0</v>
      </c>
      <c r="F76" s="67"/>
      <c r="G76" s="66">
        <f>C76-E76</f>
        <v>0</v>
      </c>
      <c r="H76" s="66"/>
      <c r="I76" s="2">
        <v>0</v>
      </c>
      <c r="J76" s="58">
        <f t="shared" si="1"/>
        <v>0</v>
      </c>
      <c r="K76" s="54"/>
      <c r="L76"/>
      <c r="M76"/>
    </row>
    <row r="77" spans="1:13" ht="20.100000000000001" customHeight="1" x14ac:dyDescent="0.2">
      <c r="A77" s="27" t="s">
        <v>71</v>
      </c>
      <c r="B77"/>
      <c r="C77" s="67">
        <v>0</v>
      </c>
      <c r="D77" s="67"/>
      <c r="E77" s="67">
        <v>0</v>
      </c>
      <c r="F77" s="67"/>
      <c r="G77" s="66">
        <f>C77-E77</f>
        <v>0</v>
      </c>
      <c r="H77" s="66"/>
      <c r="I77" s="2">
        <v>0</v>
      </c>
      <c r="J77" s="58">
        <f t="shared" si="1"/>
        <v>0</v>
      </c>
      <c r="K77" s="54"/>
      <c r="L77"/>
      <c r="M77"/>
    </row>
    <row r="78" spans="1:13" ht="20.100000000000001" customHeight="1" x14ac:dyDescent="0.2">
      <c r="A78" s="27" t="s">
        <v>31</v>
      </c>
      <c r="B78"/>
      <c r="C78" s="67">
        <v>0</v>
      </c>
      <c r="D78" s="67"/>
      <c r="E78" s="67">
        <v>0</v>
      </c>
      <c r="F78" s="67"/>
      <c r="G78" s="66">
        <f t="shared" si="0"/>
        <v>0</v>
      </c>
      <c r="H78" s="66"/>
      <c r="I78" s="2">
        <v>0</v>
      </c>
      <c r="J78" s="58">
        <f t="shared" si="1"/>
        <v>0</v>
      </c>
      <c r="K78" s="54"/>
      <c r="L78"/>
      <c r="M78"/>
    </row>
    <row r="79" spans="1:13" ht="20.100000000000001" customHeight="1" x14ac:dyDescent="0.2">
      <c r="A79" t="s">
        <v>27</v>
      </c>
      <c r="B79"/>
      <c r="C79" s="67">
        <v>0</v>
      </c>
      <c r="D79" s="67"/>
      <c r="E79" s="67">
        <v>0</v>
      </c>
      <c r="F79" s="67"/>
      <c r="G79" s="66">
        <f t="shared" ref="G79:G85" si="2">C79-E79</f>
        <v>0</v>
      </c>
      <c r="H79" s="66"/>
      <c r="I79" s="2">
        <v>0</v>
      </c>
      <c r="J79" s="58">
        <f t="shared" si="1"/>
        <v>0</v>
      </c>
      <c r="K79" s="54"/>
      <c r="L79"/>
      <c r="M79"/>
    </row>
    <row r="80" spans="1:13" ht="20.100000000000001" customHeight="1" x14ac:dyDescent="0.2">
      <c r="A80" s="27" t="s">
        <v>33</v>
      </c>
      <c r="B80"/>
      <c r="C80" s="67">
        <v>0</v>
      </c>
      <c r="D80" s="67"/>
      <c r="E80" s="67">
        <v>0</v>
      </c>
      <c r="F80" s="67"/>
      <c r="G80" s="66">
        <f t="shared" si="2"/>
        <v>0</v>
      </c>
      <c r="H80" s="66"/>
      <c r="I80" s="2">
        <v>0</v>
      </c>
      <c r="J80" s="58">
        <f>G80*I80/1000</f>
        <v>0</v>
      </c>
      <c r="K80" s="54"/>
      <c r="L80"/>
      <c r="M80"/>
    </row>
    <row r="81" spans="1:13" ht="20.100000000000001" customHeight="1" x14ac:dyDescent="0.2">
      <c r="A81" s="27" t="s">
        <v>32</v>
      </c>
      <c r="B81"/>
      <c r="C81" s="67">
        <v>0</v>
      </c>
      <c r="D81" s="67"/>
      <c r="E81" s="67">
        <v>0</v>
      </c>
      <c r="F81" s="67"/>
      <c r="G81" s="66">
        <f t="shared" si="2"/>
        <v>0</v>
      </c>
      <c r="H81" s="66"/>
      <c r="I81" s="15">
        <v>0</v>
      </c>
      <c r="J81" s="58">
        <f>G81*I81/1000</f>
        <v>0</v>
      </c>
      <c r="K81" s="54"/>
      <c r="L81"/>
      <c r="M81"/>
    </row>
    <row r="82" spans="1:13" ht="20.100000000000001" customHeight="1" x14ac:dyDescent="0.2">
      <c r="A82" s="27" t="s">
        <v>68</v>
      </c>
      <c r="B82"/>
      <c r="C82" s="67">
        <v>0</v>
      </c>
      <c r="D82" s="67"/>
      <c r="E82" s="67">
        <v>0</v>
      </c>
      <c r="F82" s="67"/>
      <c r="G82" s="66">
        <f>C82-E82</f>
        <v>0</v>
      </c>
      <c r="H82" s="66"/>
      <c r="I82" s="15">
        <v>0</v>
      </c>
      <c r="J82" s="58">
        <f>G82*I82/1000</f>
        <v>0</v>
      </c>
      <c r="K82" s="54"/>
      <c r="L82"/>
      <c r="M82"/>
    </row>
    <row r="83" spans="1:13" ht="20.100000000000001" customHeight="1" x14ac:dyDescent="0.2">
      <c r="A83" s="27" t="s">
        <v>65</v>
      </c>
      <c r="B83"/>
      <c r="C83" s="67">
        <v>0</v>
      </c>
      <c r="D83" s="67"/>
      <c r="E83" s="67">
        <v>0</v>
      </c>
      <c r="F83" s="67"/>
      <c r="G83" s="66">
        <f t="shared" si="2"/>
        <v>0</v>
      </c>
      <c r="H83" s="66"/>
      <c r="I83" s="15">
        <v>0</v>
      </c>
      <c r="J83" s="58">
        <f>G83*I83/1000</f>
        <v>0</v>
      </c>
      <c r="K83" s="54"/>
      <c r="L83"/>
      <c r="M83"/>
    </row>
    <row r="84" spans="1:13" ht="20.100000000000001" customHeight="1" x14ac:dyDescent="0.2">
      <c r="A84" s="27" t="s">
        <v>66</v>
      </c>
      <c r="B84"/>
      <c r="C84" s="67">
        <v>0</v>
      </c>
      <c r="D84" s="67"/>
      <c r="E84" s="67">
        <v>0</v>
      </c>
      <c r="F84" s="67"/>
      <c r="G84" s="66">
        <f t="shared" si="2"/>
        <v>0</v>
      </c>
      <c r="H84" s="66"/>
      <c r="I84" s="45">
        <v>0</v>
      </c>
      <c r="J84" s="58">
        <f>G84*I84/1000</f>
        <v>0</v>
      </c>
      <c r="K84" s="54"/>
      <c r="L84"/>
      <c r="M84"/>
    </row>
    <row r="85" spans="1:13" ht="20.100000000000001" customHeight="1" x14ac:dyDescent="0.2">
      <c r="A85" s="30" t="s">
        <v>72</v>
      </c>
      <c r="B85"/>
      <c r="C85" s="80">
        <v>0</v>
      </c>
      <c r="D85" s="80"/>
      <c r="E85" s="68">
        <v>0</v>
      </c>
      <c r="F85" s="68"/>
      <c r="G85" s="66">
        <f t="shared" si="2"/>
        <v>0</v>
      </c>
      <c r="H85" s="66"/>
      <c r="I85" s="45">
        <v>0</v>
      </c>
      <c r="J85" s="58">
        <f t="shared" si="1"/>
        <v>0</v>
      </c>
      <c r="K85" s="54"/>
      <c r="L85"/>
      <c r="M85"/>
    </row>
    <row r="86" spans="1:13" ht="20.100000000000001" customHeight="1" x14ac:dyDescent="0.2">
      <c r="A86" s="27" t="s">
        <v>73</v>
      </c>
      <c r="B86"/>
      <c r="C86" s="33"/>
      <c r="D86" s="33"/>
      <c r="E86" s="79">
        <f>SUM(E66:F85)</f>
        <v>2426200</v>
      </c>
      <c r="F86" s="79"/>
      <c r="G86" s="66">
        <f>SUM(G66:G85)</f>
        <v>5399214</v>
      </c>
      <c r="H86" s="66"/>
      <c r="I86" s="51" t="s">
        <v>18</v>
      </c>
      <c r="J86" s="59">
        <f>SUM(J66:J85)</f>
        <v>219985.575216</v>
      </c>
      <c r="K86" s="54"/>
      <c r="L86" s="30"/>
      <c r="M86"/>
    </row>
    <row r="87" spans="1:13" ht="12" customHeight="1" x14ac:dyDescent="0.2">
      <c r="A87"/>
      <c r="B87"/>
      <c r="C87"/>
      <c r="D87"/>
      <c r="E87"/>
      <c r="F87"/>
      <c r="G87"/>
      <c r="H87"/>
      <c r="I87"/>
      <c r="J87"/>
      <c r="K87"/>
      <c r="L87"/>
    </row>
    <row r="88" spans="1:13" ht="12" customHeight="1" x14ac:dyDescent="0.2">
      <c r="A88"/>
      <c r="B88"/>
      <c r="C88"/>
      <c r="D88"/>
      <c r="E88"/>
      <c r="F88"/>
      <c r="G88" s="32"/>
      <c r="H88" s="32"/>
      <c r="I88" s="32"/>
      <c r="J88"/>
      <c r="K88"/>
      <c r="L88"/>
    </row>
    <row r="89" spans="1:13" x14ac:dyDescent="0.2">
      <c r="A89"/>
      <c r="B89"/>
      <c r="C89" s="26"/>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WG3upHpvlR0Pg8wrAajnOkP+H8OkWPHbPgSAMbrjTIONK6OK/WRoAZfpuhkxqUkAt7BFJay5XWUVDuJs4H9BmQ==" saltValue="Zli4tHAeIgd6jeVzbdLSDg==" spinCount="100000" sheet="1" insertHyperlinks="0"/>
  <mergeCells count="81">
    <mergeCell ref="C44:E44"/>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 ref="C69:D69"/>
    <mergeCell ref="C71:D71"/>
    <mergeCell ref="C49:E49"/>
    <mergeCell ref="C50:E50"/>
    <mergeCell ref="C68:D68"/>
    <mergeCell ref="G83:H83"/>
    <mergeCell ref="G84:H84"/>
    <mergeCell ref="G82:H82"/>
    <mergeCell ref="G81:H81"/>
    <mergeCell ref="G76:H76"/>
    <mergeCell ref="G77:H77"/>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C75:D75"/>
    <mergeCell ref="C74:D74"/>
    <mergeCell ref="E74:F74"/>
    <mergeCell ref="C73:D73"/>
    <mergeCell ref="E71:F71"/>
    <mergeCell ref="C72:D72"/>
    <mergeCell ref="E73:F73"/>
    <mergeCell ref="E75:F75"/>
    <mergeCell ref="C2:E2"/>
    <mergeCell ref="B1:F1"/>
    <mergeCell ref="C66:D66"/>
    <mergeCell ref="C67:D67"/>
    <mergeCell ref="C3:E3"/>
    <mergeCell ref="E66:F66"/>
    <mergeCell ref="E67:F67"/>
    <mergeCell ref="C5:E5"/>
    <mergeCell ref="C9:E9"/>
    <mergeCell ref="C48:E48"/>
    <mergeCell ref="C65:D65"/>
    <mergeCell ref="C64:D64"/>
    <mergeCell ref="C43:E43"/>
    <mergeCell ref="C45:E45"/>
    <mergeCell ref="C46:E46"/>
    <mergeCell ref="C47:E47"/>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s>
  <phoneticPr fontId="0" type="noConversion"/>
  <dataValidations disablePrompts="1"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1" t="s">
        <v>63</v>
      </c>
      <c r="B21" s="81"/>
    </row>
    <row r="22" spans="1:10" ht="51.75" customHeight="1" x14ac:dyDescent="0.2">
      <c r="A22" s="82" t="s">
        <v>64</v>
      </c>
      <c r="B22" s="82"/>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Daryl Anderson</cp:lastModifiedBy>
  <cp:lastPrinted>2022-04-11T20:02:51Z</cp:lastPrinted>
  <dcterms:created xsi:type="dcterms:W3CDTF">2004-10-21T21:06:59Z</dcterms:created>
  <dcterms:modified xsi:type="dcterms:W3CDTF">2023-01-12T14:24:33Z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